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2120" windowHeight="7770" tabRatio="431" activeTab="0"/>
  </bookViews>
  <sheets>
    <sheet name="ММ-42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<sst xmlns="http://schemas.openxmlformats.org/spreadsheetml/2006/main" count="47" uniqueCount="34">
  <si>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№</t>
  </si>
  <si>
    <t>Прізвище, ім'я, по батькові студента</t>
  </si>
  <si>
    <t>Рейтинг</t>
  </si>
  <si>
    <t>Д</t>
  </si>
  <si>
    <t>Фах</t>
  </si>
  <si>
    <t>Оркестровий клас</t>
  </si>
  <si>
    <t>Відрай Юліан Георгійович</t>
  </si>
  <si>
    <t>Загайкевич Бернадета Іванівна</t>
  </si>
  <si>
    <t>Кизик Христина Петрівна</t>
  </si>
  <si>
    <t>Михайлів Анастасія Русланівна</t>
  </si>
  <si>
    <t>Тупкало Степан Миколайович</t>
  </si>
  <si>
    <t>Основи вокально-практичного виконавства</t>
  </si>
  <si>
    <t>К</t>
  </si>
  <si>
    <t>Юрків Марина Михайлівна</t>
  </si>
  <si>
    <t>Дякун Денис Петрович</t>
  </si>
  <si>
    <t>Маковей Андрій Степанович</t>
  </si>
  <si>
    <t>Лакатиш Іванна Василівна</t>
  </si>
  <si>
    <t>Бриштан Василь Васильович</t>
  </si>
  <si>
    <t>Костів Назарій Олегович</t>
  </si>
  <si>
    <t>Семчук Сергій Русланович</t>
  </si>
  <si>
    <t>Кінаш Світлана Віталіївна</t>
  </si>
  <si>
    <t>Шахбазян Анна Гайківна</t>
  </si>
  <si>
    <t>Основи акторської майстерності та хореографії</t>
  </si>
  <si>
    <t>025 МУЗИЧНЕ МИСТЕЦТВО ІV курс</t>
  </si>
  <si>
    <t>Основи науково-дослідної роботи</t>
  </si>
  <si>
    <t>Інструментознавство та інструментовка ння</t>
  </si>
  <si>
    <t>Композитолрські техніки ХХ-ХХІ ст.</t>
  </si>
  <si>
    <t>Основи аранжування та обробки</t>
  </si>
  <si>
    <t>Історія суміжних видів мистецтва</t>
  </si>
  <si>
    <t>Практика академічного камерно-ансамблевого виконавства (камерний ансамбль; диригування та читка партитур; ансамбль однорідних інструментів)</t>
  </si>
  <si>
    <t>Фахове сольфеджіо</t>
  </si>
  <si>
    <t>Методика диригування і робота з народно-інструментальним колективом</t>
  </si>
  <si>
    <t>Практика народного інструментального виконавства (інструментальний ансамбль; диригування та читка партитур; додатковий народний інструмент)</t>
  </si>
  <si>
    <t>Глубіцька Андріана Святославівна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</si>
</sst>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2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u val="single"/>
      <sz val="9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9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1" fillId="27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1">
      <selection activeCell="N28" sqref="N28"/>
    </sheetView>
  </sheetViews>
  <sheetFormatPr defaultColWidth="9.140625" defaultRowHeight="12.75"/>
  <cols>
    <col min="1" max="1" width="4.421875" style="0" customWidth="1"/>
    <col min="2" max="2" width="3.00390625" style="0" customWidth="1"/>
    <col min="3" max="3" width="34.28125" style="0" customWidth="1"/>
    <col min="4" max="4" width="4.421875" style="0" customWidth="1"/>
    <col min="5" max="5" width="4.140625" style="0" customWidth="1"/>
    <col min="6" max="6" width="5.421875" style="0" customWidth="1"/>
    <col min="7" max="8" width="4.140625" style="0" customWidth="1"/>
    <col min="9" max="9" width="1.57421875" style="0" customWidth="1"/>
    <col min="10" max="10" width="4.140625" style="0" customWidth="1"/>
    <col min="11" max="11" width="4.421875" style="0" customWidth="1"/>
    <col min="12" max="12" width="4.140625" style="0" customWidth="1"/>
    <col min="13" max="14" width="4.7109375" style="0" customWidth="1"/>
    <col min="15" max="15" width="8.421875" style="0" customWidth="1"/>
    <col min="16" max="16" width="8.00390625" style="0" customWidth="1"/>
    <col min="17" max="17" width="4.7109375" style="0" customWidth="1"/>
    <col min="18" max="18" width="7.140625" style="0" customWidth="1"/>
  </cols>
  <sheetData>
    <row r="1" spans="1:18" ht="15.75">
      <c r="A1" s="25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301.5" customHeight="1">
      <c r="A2" s="2" t="s">
        <v>0</v>
      </c>
      <c r="B2" s="24" t="s">
        <v>1</v>
      </c>
      <c r="C2" s="24"/>
      <c r="D2" s="5" t="s">
        <v>24</v>
      </c>
      <c r="E2" s="5" t="s">
        <v>25</v>
      </c>
      <c r="F2" s="5" t="s">
        <v>31</v>
      </c>
      <c r="G2" s="5" t="s">
        <v>26</v>
      </c>
      <c r="H2" s="5" t="s">
        <v>27</v>
      </c>
      <c r="I2" s="23"/>
      <c r="J2" s="5" t="s">
        <v>28</v>
      </c>
      <c r="K2" s="5" t="s">
        <v>4</v>
      </c>
      <c r="L2" s="5" t="s">
        <v>5</v>
      </c>
      <c r="M2" s="5" t="s">
        <v>11</v>
      </c>
      <c r="N2" s="5" t="s">
        <v>22</v>
      </c>
      <c r="O2" s="5" t="s">
        <v>32</v>
      </c>
      <c r="P2" s="5" t="s">
        <v>29</v>
      </c>
      <c r="Q2" s="5" t="s">
        <v>30</v>
      </c>
      <c r="R2" s="3" t="s">
        <v>2</v>
      </c>
    </row>
    <row r="3" spans="1:18" s="9" customFormat="1" ht="15.75">
      <c r="A3" s="7">
        <v>1</v>
      </c>
      <c r="B3" s="2" t="s">
        <v>3</v>
      </c>
      <c r="C3" s="11" t="s">
        <v>9</v>
      </c>
      <c r="D3" s="8">
        <v>100</v>
      </c>
      <c r="E3" s="8"/>
      <c r="F3" s="8"/>
      <c r="G3" s="8"/>
      <c r="H3" s="8">
        <v>98</v>
      </c>
      <c r="I3" s="14"/>
      <c r="J3" s="8">
        <v>92</v>
      </c>
      <c r="K3" s="13">
        <v>100</v>
      </c>
      <c r="L3" s="8"/>
      <c r="M3" s="8">
        <v>100</v>
      </c>
      <c r="N3" s="8">
        <v>100</v>
      </c>
      <c r="O3" s="29"/>
      <c r="P3" s="8"/>
      <c r="Q3" s="8">
        <v>94</v>
      </c>
      <c r="R3" s="10">
        <f>IF(2*AVERAGE(D3:H3)/3+AVERAGE(J3:Q3)/3&lt;70,"СТИПЕНДІЇ НЕМАЄ",2*AVERAGE(D3:H3)/3+AVERAGE(J3:Q3)/3)</f>
        <v>98.4</v>
      </c>
    </row>
    <row r="4" spans="1:18" s="9" customFormat="1" ht="15.75">
      <c r="A4" s="6">
        <v>2</v>
      </c>
      <c r="B4" s="2" t="s">
        <v>3</v>
      </c>
      <c r="C4" s="4" t="s">
        <v>7</v>
      </c>
      <c r="D4" s="8">
        <v>95</v>
      </c>
      <c r="E4" s="8"/>
      <c r="F4" s="8"/>
      <c r="G4" s="8"/>
      <c r="H4" s="8">
        <v>98</v>
      </c>
      <c r="I4" s="14"/>
      <c r="J4" s="8">
        <v>96</v>
      </c>
      <c r="K4" s="27">
        <v>95</v>
      </c>
      <c r="L4" s="8"/>
      <c r="M4" s="8">
        <v>95</v>
      </c>
      <c r="N4" s="8">
        <v>98</v>
      </c>
      <c r="O4" s="29"/>
      <c r="P4" s="8"/>
      <c r="Q4" s="8">
        <v>98</v>
      </c>
      <c r="R4" s="10">
        <f>IF(2*AVERAGE(D4:H4)/3+AVERAGE(J4:Q4)/3&lt;70,"СТИПЕНДІЇ НЕМАЄ",2*AVERAGE(D4:H4)/3+AVERAGE(J4:Q4)/3)</f>
        <v>96.46666666666667</v>
      </c>
    </row>
    <row r="5" spans="1:18" s="9" customFormat="1" ht="15.75">
      <c r="A5" s="6">
        <v>3</v>
      </c>
      <c r="B5" s="16" t="s">
        <v>12</v>
      </c>
      <c r="C5" s="30" t="s">
        <v>20</v>
      </c>
      <c r="D5" s="18">
        <v>90</v>
      </c>
      <c r="E5" s="18"/>
      <c r="F5" s="18"/>
      <c r="G5" s="18"/>
      <c r="H5" s="18">
        <v>98</v>
      </c>
      <c r="I5" s="19"/>
      <c r="J5" s="13">
        <v>96</v>
      </c>
      <c r="K5" s="13">
        <v>90</v>
      </c>
      <c r="L5" s="27"/>
      <c r="M5" s="13">
        <v>90</v>
      </c>
      <c r="N5" s="13">
        <v>98</v>
      </c>
      <c r="O5" s="13"/>
      <c r="P5" s="13"/>
      <c r="Q5" s="13">
        <v>98</v>
      </c>
      <c r="R5" s="10">
        <f>IF(2*AVERAGE(D5:H5)/3+AVERAGE(J5:Q5)/3&lt;70,"СТИПЕНДІЇ НЕМАЄ",2*AVERAGE(D5:H5)/3+AVERAGE(J5:Q5)/3)</f>
        <v>94.13333333333333</v>
      </c>
    </row>
    <row r="6" spans="1:18" s="9" customFormat="1" ht="15.75">
      <c r="A6" s="6">
        <v>4</v>
      </c>
      <c r="B6" s="2" t="s">
        <v>3</v>
      </c>
      <c r="C6" s="4" t="s">
        <v>8</v>
      </c>
      <c r="D6" s="8">
        <v>90</v>
      </c>
      <c r="E6" s="8">
        <v>91</v>
      </c>
      <c r="F6" s="13"/>
      <c r="G6" s="8">
        <v>96</v>
      </c>
      <c r="H6" s="8"/>
      <c r="I6" s="15"/>
      <c r="J6" s="8">
        <v>96</v>
      </c>
      <c r="K6" s="28">
        <v>97</v>
      </c>
      <c r="L6" s="8">
        <v>97</v>
      </c>
      <c r="M6" s="8"/>
      <c r="N6" s="8"/>
      <c r="O6" s="13"/>
      <c r="P6" s="8">
        <v>96</v>
      </c>
      <c r="Q6" s="8"/>
      <c r="R6" s="10">
        <f>IF(2*AVERAGE(D6:H6)/3+AVERAGE(J6:Q6)/3&lt;70,"СТИПЕНДІЇ НЕМАЄ",2*AVERAGE(D6:H6)/3+AVERAGE(J6:Q6)/3)</f>
        <v>93.72222222222221</v>
      </c>
    </row>
    <row r="7" spans="1:18" s="9" customFormat="1" ht="15.75">
      <c r="A7" s="6">
        <v>5</v>
      </c>
      <c r="B7" s="16" t="s">
        <v>12</v>
      </c>
      <c r="C7" s="4" t="s">
        <v>15</v>
      </c>
      <c r="D7" s="13">
        <v>95</v>
      </c>
      <c r="E7" s="13"/>
      <c r="F7" s="13"/>
      <c r="G7" s="13"/>
      <c r="H7" s="13">
        <v>85</v>
      </c>
      <c r="I7" s="20"/>
      <c r="J7" s="18">
        <v>92</v>
      </c>
      <c r="K7" s="18">
        <v>85</v>
      </c>
      <c r="L7" s="18"/>
      <c r="M7" s="18">
        <v>95</v>
      </c>
      <c r="N7" s="18">
        <v>100</v>
      </c>
      <c r="O7" s="18"/>
      <c r="P7" s="18"/>
      <c r="Q7" s="18">
        <v>80</v>
      </c>
      <c r="R7" s="10">
        <f>IF(2*AVERAGE(D7:H7)/3+AVERAGE(J7:Q7)/3&lt;70,"СТИПЕНДІЇ НЕМАЄ",2*AVERAGE(D7:H7)/3+AVERAGE(J7:Q7)/3)</f>
        <v>90.13333333333334</v>
      </c>
    </row>
    <row r="8" spans="1:18" ht="15.75">
      <c r="A8" s="6">
        <v>6</v>
      </c>
      <c r="B8" s="16" t="s">
        <v>12</v>
      </c>
      <c r="C8" s="17" t="s">
        <v>21</v>
      </c>
      <c r="D8" s="13">
        <v>95</v>
      </c>
      <c r="E8" s="13"/>
      <c r="F8" s="13"/>
      <c r="G8" s="13"/>
      <c r="H8" s="13">
        <v>86</v>
      </c>
      <c r="I8" s="20"/>
      <c r="J8" s="13">
        <v>76</v>
      </c>
      <c r="K8" s="13">
        <v>90</v>
      </c>
      <c r="L8" s="13"/>
      <c r="M8" s="13">
        <v>95</v>
      </c>
      <c r="N8" s="13">
        <v>90</v>
      </c>
      <c r="O8" s="13"/>
      <c r="P8" s="13"/>
      <c r="Q8" s="13">
        <v>66</v>
      </c>
      <c r="R8" s="10">
        <f>2*AVERAGE(D8:H8)/3+AVERAGE(J8:Q8)/3</f>
        <v>88.13333333333334</v>
      </c>
    </row>
    <row r="9" spans="1:18" ht="15.75">
      <c r="A9" s="6">
        <v>7</v>
      </c>
      <c r="B9" s="16" t="s">
        <v>12</v>
      </c>
      <c r="C9" s="17" t="s">
        <v>13</v>
      </c>
      <c r="D9" s="13">
        <v>90</v>
      </c>
      <c r="E9" s="13"/>
      <c r="F9" s="13"/>
      <c r="G9" s="13"/>
      <c r="H9" s="13">
        <v>85</v>
      </c>
      <c r="I9" s="20"/>
      <c r="J9" s="13">
        <v>88</v>
      </c>
      <c r="K9" s="13">
        <v>80</v>
      </c>
      <c r="L9" s="13"/>
      <c r="M9" s="13">
        <v>90</v>
      </c>
      <c r="N9" s="13">
        <v>90</v>
      </c>
      <c r="O9" s="13"/>
      <c r="P9" s="13"/>
      <c r="Q9" s="13">
        <v>72</v>
      </c>
      <c r="R9" s="10">
        <f>2*AVERAGE(D9:H9)/3+AVERAGE(J9:Q9)/3</f>
        <v>86.33333333333334</v>
      </c>
    </row>
    <row r="10" spans="1:18" ht="15.75">
      <c r="A10" s="6">
        <v>8</v>
      </c>
      <c r="B10" s="2" t="s">
        <v>3</v>
      </c>
      <c r="C10" s="12" t="s">
        <v>6</v>
      </c>
      <c r="D10" s="8">
        <v>80</v>
      </c>
      <c r="E10" s="8">
        <v>90</v>
      </c>
      <c r="F10" s="8"/>
      <c r="G10" s="8">
        <v>86</v>
      </c>
      <c r="H10" s="8"/>
      <c r="I10" s="14"/>
      <c r="J10" s="8">
        <v>60</v>
      </c>
      <c r="K10" s="8">
        <v>88</v>
      </c>
      <c r="L10" s="8">
        <v>90</v>
      </c>
      <c r="M10" s="8"/>
      <c r="N10" s="8"/>
      <c r="O10" s="8"/>
      <c r="P10" s="8">
        <v>89</v>
      </c>
      <c r="Q10" s="8"/>
      <c r="R10" s="10">
        <f>IF(2*AVERAGE(D10:H10)/3+AVERAGE(J10:Q10)/3&lt;70,"СТИПЕНДІЇ НЕМАЄ",2*AVERAGE(D10:H10)/3+AVERAGE(J10:Q10)/3)</f>
        <v>84.13888888888889</v>
      </c>
    </row>
    <row r="11" spans="1:18" ht="15.75">
      <c r="A11" s="6">
        <v>9</v>
      </c>
      <c r="B11" s="16" t="s">
        <v>12</v>
      </c>
      <c r="C11" s="21" t="s">
        <v>14</v>
      </c>
      <c r="D11" s="18">
        <v>90</v>
      </c>
      <c r="E11" s="18"/>
      <c r="F11" s="18"/>
      <c r="G11" s="18"/>
      <c r="H11" s="18">
        <v>85</v>
      </c>
      <c r="I11" s="19"/>
      <c r="J11" s="13">
        <v>52</v>
      </c>
      <c r="K11" s="13">
        <v>85</v>
      </c>
      <c r="L11" s="13"/>
      <c r="M11" s="13">
        <v>90</v>
      </c>
      <c r="N11" s="13">
        <v>90</v>
      </c>
      <c r="O11" s="13"/>
      <c r="P11" s="13"/>
      <c r="Q11" s="13">
        <v>52</v>
      </c>
      <c r="R11" s="10">
        <f>IF(2*AVERAGE(D11:H11)/3+AVERAGE(J11:Q11)/3&lt;70,"СТИПЕНДІЇ НЕМАЄ",2*AVERAGE(D11:H11)/3+AVERAGE(J11:Q11)/3)</f>
        <v>82.93333333333334</v>
      </c>
    </row>
    <row r="12" spans="1:18" ht="15.75">
      <c r="A12" s="6">
        <v>10</v>
      </c>
      <c r="B12" s="16" t="s">
        <v>12</v>
      </c>
      <c r="C12" s="11" t="s">
        <v>17</v>
      </c>
      <c r="D12" s="13">
        <v>70</v>
      </c>
      <c r="E12" s="13">
        <v>90</v>
      </c>
      <c r="F12" s="13"/>
      <c r="G12" s="13">
        <v>50</v>
      </c>
      <c r="H12" s="13"/>
      <c r="I12" s="15"/>
      <c r="J12" s="18"/>
      <c r="K12" s="18">
        <v>90</v>
      </c>
      <c r="L12" s="18">
        <v>100</v>
      </c>
      <c r="M12" s="18"/>
      <c r="N12" s="18"/>
      <c r="O12" s="18"/>
      <c r="P12" s="18">
        <v>90</v>
      </c>
      <c r="Q12" s="18"/>
      <c r="R12" s="10">
        <f>IF(2*AVERAGE(D12:H12)/3+AVERAGE(J12:Q12)/3&lt;70,"СТИПЕНДІЇ НЕМАЄ",2*AVERAGE(D12:H12)/3+AVERAGE(J12:Q12)/3)</f>
        <v>77.77777777777777</v>
      </c>
    </row>
    <row r="13" spans="1:18" ht="15.75">
      <c r="A13" s="6">
        <v>11</v>
      </c>
      <c r="B13" s="16" t="s">
        <v>12</v>
      </c>
      <c r="C13" s="11" t="s">
        <v>16</v>
      </c>
      <c r="D13" s="13">
        <v>80</v>
      </c>
      <c r="E13" s="13"/>
      <c r="F13" s="13"/>
      <c r="G13" s="13"/>
      <c r="H13" s="13">
        <v>80</v>
      </c>
      <c r="I13" s="15"/>
      <c r="J13" s="18">
        <v>56</v>
      </c>
      <c r="K13" s="18">
        <v>80</v>
      </c>
      <c r="L13" s="18"/>
      <c r="M13" s="18">
        <v>80</v>
      </c>
      <c r="N13" s="18">
        <v>90</v>
      </c>
      <c r="O13" s="18"/>
      <c r="P13" s="18"/>
      <c r="Q13" s="18">
        <v>54</v>
      </c>
      <c r="R13" s="10">
        <f>IF(2*AVERAGE(D13:H13)/3+AVERAGE(J13:Q13)/3&lt;70,"СТИПЕНДІЇ НЕМАЄ",2*AVERAGE(D13:H13)/3+AVERAGE(J13:Q13)/3)</f>
        <v>77.33333333333334</v>
      </c>
    </row>
    <row r="14" spans="1:18" ht="15.75">
      <c r="A14" s="6">
        <v>12</v>
      </c>
      <c r="B14" s="16" t="s">
        <v>12</v>
      </c>
      <c r="C14" s="17" t="s">
        <v>33</v>
      </c>
      <c r="D14" s="13">
        <v>85</v>
      </c>
      <c r="E14" s="13">
        <v>74</v>
      </c>
      <c r="F14" s="13">
        <v>80</v>
      </c>
      <c r="G14" s="13"/>
      <c r="H14" s="13"/>
      <c r="I14" s="15"/>
      <c r="J14" s="13">
        <v>52</v>
      </c>
      <c r="K14" s="13">
        <v>70</v>
      </c>
      <c r="L14" s="13">
        <v>70</v>
      </c>
      <c r="M14" s="13"/>
      <c r="N14" s="13"/>
      <c r="O14" s="13">
        <v>82</v>
      </c>
      <c r="P14" s="13"/>
      <c r="Q14" s="13"/>
      <c r="R14" s="10">
        <f>IF(2*AVERAGE(D14:H14)/3+AVERAGE(J14:Q14)/3&lt;70,"СТИПЕНДІЇ НЕМАЄ",2*AVERAGE(D14:H14)/3+AVERAGE(J14:Q14)/3)</f>
        <v>75.94444444444444</v>
      </c>
    </row>
    <row r="15" spans="1:18" ht="15.75">
      <c r="A15" s="7">
        <v>13</v>
      </c>
      <c r="B15" s="2" t="s">
        <v>3</v>
      </c>
      <c r="C15" s="11" t="s">
        <v>10</v>
      </c>
      <c r="D15" s="13">
        <v>75</v>
      </c>
      <c r="E15" s="13">
        <v>91</v>
      </c>
      <c r="F15" s="18"/>
      <c r="G15" s="13">
        <v>50</v>
      </c>
      <c r="H15" s="13"/>
      <c r="I15" s="19"/>
      <c r="J15" s="13"/>
      <c r="K15" s="13">
        <v>77</v>
      </c>
      <c r="L15" s="13">
        <v>80</v>
      </c>
      <c r="M15" s="13"/>
      <c r="N15" s="13"/>
      <c r="O15" s="13"/>
      <c r="P15" s="13">
        <v>82</v>
      </c>
      <c r="Q15" s="13"/>
      <c r="R15" s="10">
        <f>IF(2*AVERAGE(D15:H15)/3+AVERAGE(J15:Q15)/3&lt;70,"СТИПЕНДІЇ НЕМАЄ",2*AVERAGE(D15:H15)/3+AVERAGE(J15:Q15)/3)</f>
        <v>74.55555555555556</v>
      </c>
    </row>
    <row r="16" spans="1:18" ht="15.75">
      <c r="A16" s="6">
        <v>14</v>
      </c>
      <c r="B16" s="16" t="s">
        <v>12</v>
      </c>
      <c r="C16" s="17" t="s">
        <v>18</v>
      </c>
      <c r="D16" s="13">
        <v>65</v>
      </c>
      <c r="E16" s="13">
        <v>60</v>
      </c>
      <c r="F16" s="13">
        <v>80</v>
      </c>
      <c r="G16" s="13"/>
      <c r="H16" s="13"/>
      <c r="I16" s="15"/>
      <c r="J16" s="13"/>
      <c r="K16" s="13">
        <v>70</v>
      </c>
      <c r="L16" s="13">
        <v>80</v>
      </c>
      <c r="M16" s="13"/>
      <c r="N16" s="13"/>
      <c r="O16" s="13">
        <v>75</v>
      </c>
      <c r="P16" s="13"/>
      <c r="Q16" s="13"/>
      <c r="R16" s="10">
        <f>IF(2*AVERAGE(D16:H16)/3+AVERAGE(J16:Q16)/3&lt;70,"СТИПЕНДІЇ НЕМАЄ",2*AVERAGE(D16:H16)/3+AVERAGE(J16:Q16)/3)</f>
        <v>70.55555555555554</v>
      </c>
    </row>
    <row r="17" spans="1:18" ht="15.75">
      <c r="A17" s="6">
        <v>15</v>
      </c>
      <c r="B17" s="22" t="s">
        <v>12</v>
      </c>
      <c r="C17" s="11" t="s">
        <v>19</v>
      </c>
      <c r="D17" s="13">
        <v>70</v>
      </c>
      <c r="E17" s="13">
        <v>89</v>
      </c>
      <c r="F17" s="13"/>
      <c r="G17" s="13">
        <v>50</v>
      </c>
      <c r="H17" s="13"/>
      <c r="I17" s="15"/>
      <c r="J17" s="18">
        <v>76</v>
      </c>
      <c r="K17" s="18">
        <v>55</v>
      </c>
      <c r="L17" s="18">
        <v>60</v>
      </c>
      <c r="M17" s="18"/>
      <c r="N17" s="18"/>
      <c r="O17" s="18"/>
      <c r="P17" s="18">
        <v>78</v>
      </c>
      <c r="Q17" s="18"/>
      <c r="R17" s="10">
        <f>2*AVERAGE(D17:H17)/3+AVERAGE(J17:Q17)/3</f>
        <v>68.86111111111111</v>
      </c>
    </row>
    <row r="18" ht="15.75">
      <c r="A18" s="1"/>
    </row>
    <row r="19" ht="15.75">
      <c r="A19" s="1"/>
    </row>
    <row r="20" ht="15.75">
      <c r="A20" s="1"/>
    </row>
    <row r="21" ht="15.75">
      <c r="A21" s="1"/>
    </row>
  </sheetData>
  <sheetProtection/>
  <mergeCells count="2">
    <mergeCell ref="B2:C2"/>
    <mergeCell ref="A1:R1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Dekanat</cp:lastModifiedBy>
  <cp:lastPrinted>2022-02-02T09:47:59Z</cp:lastPrinted>
  <dcterms:created xsi:type="dcterms:W3CDTF">2015-07-30T15:20:43Z</dcterms:created>
  <dcterms:modified xsi:type="dcterms:W3CDTF">2023-02-07T13:24:23Z</dcterms:modified>
  <cp:category/>
  <cp:version/>
  <cp:contentType/>
  <cp:contentStatus/>
</cp:coreProperties>
</file>