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2120" windowHeight="7590" tabRatio="431" activeTab="0"/>
  </bookViews>
  <sheets>
    <sheet name="ММ-12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<sst xmlns="http://schemas.openxmlformats.org/spreadsheetml/2006/main" count="49" uniqueCount="31">
  <si>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№</t>
  </si>
  <si>
    <t>Прізвище, ім'я, по батькові студента</t>
  </si>
  <si>
    <t>Рейтинг</t>
  </si>
  <si>
    <t>Д</t>
  </si>
  <si>
    <t>Фах</t>
  </si>
  <si>
    <t>Оркестровий клас</t>
  </si>
  <si>
    <t>Музична психологія</t>
  </si>
  <si>
    <t>Історія, теорія та методика виконавства</t>
  </si>
  <si>
    <t>Музично-теоретичні дисципліни (сольфеджіо)</t>
  </si>
  <si>
    <t>K</t>
  </si>
  <si>
    <t>Винник Павло Іванович</t>
  </si>
  <si>
    <t>025 МУЗИЧНЕ МИСТЕЦТВО І курс</t>
  </si>
  <si>
    <t>Василюк Володимир Володимирович</t>
  </si>
  <si>
    <t>Григорчак Христина Романівна</t>
  </si>
  <si>
    <t>Качанська Анна Андріївна</t>
  </si>
  <si>
    <t>Рокицький Максим Романович</t>
  </si>
  <si>
    <t>Ткачук Анастасія Мирославівна</t>
  </si>
  <si>
    <t>Блискун Юрій Юрійович</t>
  </si>
  <si>
    <t>Бойку Денис Маринович</t>
  </si>
  <si>
    <t>Грушецький Юрій Юрійович</t>
  </si>
  <si>
    <t>Драган Максим Богданович</t>
  </si>
  <si>
    <t>Євчук Марія Іванівна</t>
  </si>
  <si>
    <t>Золотуха Михайло Михайлович</t>
  </si>
  <si>
    <t>Кедись Дем'ян Михайлович</t>
  </si>
  <si>
    <t>Куцела Ольга Олегівна</t>
  </si>
  <si>
    <t>Ліска Юлія Олексіївна</t>
  </si>
  <si>
    <t>Лущак Анастасія Володимирівна</t>
  </si>
  <si>
    <t>Сабадиш Роман Ігорович</t>
  </si>
  <si>
    <t>Сорока Христина Євгеніївна</t>
  </si>
  <si>
    <t>Юрчак Олег Віталійович</t>
  </si>
  <si>
    <t>Ящишин Андрій Миколайович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</si>
</sst>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4.421875" style="0" customWidth="1"/>
    <col min="2" max="2" width="3.00390625" style="0" customWidth="1"/>
    <col min="3" max="3" width="38.8515625" style="0" customWidth="1"/>
    <col min="4" max="4" width="3.57421875" style="0" customWidth="1"/>
    <col min="5" max="5" width="4.140625" style="0" customWidth="1"/>
    <col min="6" max="6" width="1.57421875" style="0" customWidth="1"/>
    <col min="7" max="7" width="5.140625" style="0" customWidth="1"/>
    <col min="8" max="9" width="4.7109375" style="0" customWidth="1"/>
    <col min="10" max="10" width="7.140625" style="0" customWidth="1"/>
  </cols>
  <sheetData>
    <row r="1" spans="1:10" ht="15.75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2.75" customHeight="1">
      <c r="A2" s="1" t="s">
        <v>0</v>
      </c>
      <c r="B2" s="18" t="s">
        <v>1</v>
      </c>
      <c r="C2" s="18"/>
      <c r="D2" s="3" t="s">
        <v>6</v>
      </c>
      <c r="E2" s="3" t="s">
        <v>7</v>
      </c>
      <c r="F2" s="17"/>
      <c r="G2" s="3" t="s">
        <v>8</v>
      </c>
      <c r="H2" s="3" t="s">
        <v>5</v>
      </c>
      <c r="I2" s="3" t="s">
        <v>4</v>
      </c>
      <c r="J2" s="2" t="s">
        <v>2</v>
      </c>
    </row>
    <row r="3" spans="1:14" s="7" customFormat="1" ht="15.75">
      <c r="A3" s="4">
        <v>1</v>
      </c>
      <c r="B3" s="1" t="s">
        <v>3</v>
      </c>
      <c r="C3" s="15" t="s">
        <v>15</v>
      </c>
      <c r="D3" s="6">
        <v>92</v>
      </c>
      <c r="E3" s="6">
        <v>95</v>
      </c>
      <c r="F3" s="11"/>
      <c r="G3" s="6">
        <v>86</v>
      </c>
      <c r="H3" s="6">
        <v>90</v>
      </c>
      <c r="I3" s="6">
        <v>95</v>
      </c>
      <c r="J3" s="8">
        <f>IF(2*AVERAGE(D3:E3)/3+AVERAGE(G3:I3)/3&lt;70,"СТИПЕНДІЇ НЕМАЄ",2*AVERAGE(D3:E3)/3+AVERAGE(G3:I3)/3)</f>
        <v>92.44444444444444</v>
      </c>
      <c r="K3"/>
      <c r="L3"/>
      <c r="M3"/>
      <c r="N3"/>
    </row>
    <row r="4" spans="1:13" s="7" customFormat="1" ht="15.75">
      <c r="A4" s="16">
        <v>2</v>
      </c>
      <c r="B4" s="1" t="s">
        <v>3</v>
      </c>
      <c r="C4" s="15" t="s">
        <v>16</v>
      </c>
      <c r="D4" s="6">
        <v>91</v>
      </c>
      <c r="E4" s="6">
        <v>90</v>
      </c>
      <c r="F4" s="11"/>
      <c r="G4" s="6">
        <v>90</v>
      </c>
      <c r="H4" s="6">
        <v>90</v>
      </c>
      <c r="I4" s="6">
        <v>95</v>
      </c>
      <c r="J4" s="8">
        <f>IF(2*AVERAGE(D4:E4)/3+AVERAGE(G4:I4)/3&lt;70,"СТИПЕНДІЇ НЕМАЄ",2*AVERAGE(D4:E4)/3+AVERAGE(G4:I4)/3)</f>
        <v>90.88888888888889</v>
      </c>
      <c r="K4"/>
      <c r="L4"/>
      <c r="M4"/>
    </row>
    <row r="5" spans="1:13" s="7" customFormat="1" ht="15.75">
      <c r="A5" s="16">
        <v>3</v>
      </c>
      <c r="B5" s="1" t="s">
        <v>3</v>
      </c>
      <c r="C5" s="15" t="s">
        <v>14</v>
      </c>
      <c r="D5" s="6">
        <v>90</v>
      </c>
      <c r="E5" s="6">
        <v>90</v>
      </c>
      <c r="F5" s="11"/>
      <c r="G5" s="6">
        <v>87</v>
      </c>
      <c r="H5" s="6">
        <v>60</v>
      </c>
      <c r="I5" s="6">
        <v>93</v>
      </c>
      <c r="J5" s="8">
        <f>IF(2*AVERAGE(D5:E5)/3+AVERAGE(G5:I5)/3&lt;70,"СТИПЕНДІЇ НЕМАЄ",2*AVERAGE(D5:E5)/3+AVERAGE(G5:I5)/3)</f>
        <v>86.66666666666667</v>
      </c>
      <c r="K5"/>
      <c r="L5"/>
      <c r="M5"/>
    </row>
    <row r="6" spans="1:14" s="7" customFormat="1" ht="15.75">
      <c r="A6" s="4">
        <v>4</v>
      </c>
      <c r="B6" s="1" t="s">
        <v>9</v>
      </c>
      <c r="C6" s="14" t="s">
        <v>26</v>
      </c>
      <c r="D6" s="10">
        <v>90</v>
      </c>
      <c r="E6" s="10">
        <v>85</v>
      </c>
      <c r="F6" s="13"/>
      <c r="G6" s="10">
        <v>80</v>
      </c>
      <c r="H6" s="10">
        <v>90</v>
      </c>
      <c r="I6" s="10">
        <v>85</v>
      </c>
      <c r="J6" s="8">
        <f>IF(2*AVERAGE(D6:E6)/3+AVERAGE(G6:I6)/3&lt;70,"СТИПЕНДІЇ НЕМАЄ",2*AVERAGE(D6:E6)/3+AVERAGE(G6:I6)/3)</f>
        <v>86.66666666666667</v>
      </c>
      <c r="K6"/>
      <c r="L6"/>
      <c r="M6"/>
      <c r="N6"/>
    </row>
    <row r="7" spans="1:14" ht="15.75">
      <c r="A7" s="16">
        <v>5</v>
      </c>
      <c r="B7" s="1" t="s">
        <v>3</v>
      </c>
      <c r="C7" s="15" t="s">
        <v>13</v>
      </c>
      <c r="D7" s="6">
        <v>90</v>
      </c>
      <c r="E7" s="6">
        <v>80</v>
      </c>
      <c r="F7" s="11"/>
      <c r="G7" s="6">
        <v>66</v>
      </c>
      <c r="H7" s="6">
        <v>90</v>
      </c>
      <c r="I7" s="6">
        <v>85</v>
      </c>
      <c r="J7" s="8">
        <f>IF(2*AVERAGE(D7:E7)/3+AVERAGE(G7:I7)/3&lt;70,"СТИПЕНДІЇ НЕМАЄ",2*AVERAGE(D7:E7)/3+AVERAGE(G7:I7)/3)</f>
        <v>83.44444444444444</v>
      </c>
      <c r="N7" s="7"/>
    </row>
    <row r="8" spans="1:10" ht="15.75">
      <c r="A8" s="4">
        <v>6</v>
      </c>
      <c r="B8" s="1" t="s">
        <v>9</v>
      </c>
      <c r="C8" s="14" t="s">
        <v>25</v>
      </c>
      <c r="D8" s="10">
        <v>86</v>
      </c>
      <c r="E8" s="10">
        <v>90</v>
      </c>
      <c r="F8" s="13"/>
      <c r="G8" s="10">
        <v>66</v>
      </c>
      <c r="H8" s="10">
        <v>70</v>
      </c>
      <c r="I8" s="10">
        <v>80</v>
      </c>
      <c r="J8" s="8">
        <f>IF(2*AVERAGE(D8:E8)/3+AVERAGE(G8:I8)/3&lt;70,"СТИПЕНДІЇ НЕМАЄ",2*AVERAGE(D8:E8)/3+AVERAGE(G8:I8)/3)</f>
        <v>82.66666666666666</v>
      </c>
    </row>
    <row r="9" spans="1:10" ht="15.75">
      <c r="A9" s="4">
        <v>7</v>
      </c>
      <c r="B9" s="1" t="s">
        <v>9</v>
      </c>
      <c r="C9" s="14" t="s">
        <v>28</v>
      </c>
      <c r="D9" s="10">
        <v>75</v>
      </c>
      <c r="E9" s="10">
        <v>90</v>
      </c>
      <c r="F9" s="13"/>
      <c r="G9" s="10">
        <v>90</v>
      </c>
      <c r="H9" s="10">
        <v>60</v>
      </c>
      <c r="I9" s="10">
        <v>85</v>
      </c>
      <c r="J9" s="8">
        <f>IF(2*AVERAGE(D9:E9)/3+AVERAGE(G9:I9)/3&lt;70,"СТИПЕНДІЇ НЕМАЄ",2*AVERAGE(D9:E9)/3+AVERAGE(G9:I9)/3)</f>
        <v>81.11111111111111</v>
      </c>
    </row>
    <row r="10" spans="1:10" ht="15.75">
      <c r="A10" s="4">
        <v>8</v>
      </c>
      <c r="B10" s="1" t="s">
        <v>9</v>
      </c>
      <c r="C10" s="14" t="s">
        <v>21</v>
      </c>
      <c r="D10" s="10">
        <v>76</v>
      </c>
      <c r="E10" s="10">
        <v>89</v>
      </c>
      <c r="F10" s="13"/>
      <c r="G10" s="10">
        <v>90</v>
      </c>
      <c r="H10" s="10">
        <v>60</v>
      </c>
      <c r="I10" s="10">
        <v>75</v>
      </c>
      <c r="J10" s="8">
        <f>IF(2*AVERAGE(D10:E10)/3+AVERAGE(G10:I10)/3&lt;70,"СТИПЕНДІЇ НЕМАЄ",2*AVERAGE(D10:E10)/3+AVERAGE(G10:I10)/3)</f>
        <v>80</v>
      </c>
    </row>
    <row r="11" spans="1:13" ht="15.75">
      <c r="A11" s="4">
        <v>9</v>
      </c>
      <c r="B11" s="1" t="s">
        <v>9</v>
      </c>
      <c r="C11" s="14" t="s">
        <v>20</v>
      </c>
      <c r="D11" s="10">
        <v>80</v>
      </c>
      <c r="E11" s="10">
        <v>78</v>
      </c>
      <c r="F11" s="13"/>
      <c r="G11" s="10">
        <v>60</v>
      </c>
      <c r="H11" s="10">
        <v>90</v>
      </c>
      <c r="I11" s="10">
        <v>85</v>
      </c>
      <c r="J11" s="8">
        <f>IF(2*AVERAGE(D11:E11)/3+AVERAGE(G11:I11)/3&lt;70,"СТИПЕНДІЇ НЕМАЄ",2*AVERAGE(D11:E11)/3+AVERAGE(G11:I11)/3)</f>
        <v>78.77777777777777</v>
      </c>
      <c r="K11" s="7"/>
      <c r="L11" s="7"/>
      <c r="M11" s="7"/>
    </row>
    <row r="12" spans="1:14" ht="15.75">
      <c r="A12" s="16">
        <v>10</v>
      </c>
      <c r="B12" s="1" t="s">
        <v>9</v>
      </c>
      <c r="C12" s="14" t="s">
        <v>17</v>
      </c>
      <c r="D12" s="10"/>
      <c r="E12" s="10">
        <v>80</v>
      </c>
      <c r="F12" s="13"/>
      <c r="G12" s="10">
        <v>50</v>
      </c>
      <c r="H12" s="10">
        <v>90</v>
      </c>
      <c r="I12" s="10">
        <v>65</v>
      </c>
      <c r="J12" s="8">
        <f>IF(2*AVERAGE(D12:E12)/3+AVERAGE(G12:I12)/3&lt;70,"СТИПЕНДІЇ НЕМАЄ",2*AVERAGE(D12:E12)/3+AVERAGE(G12:I12)/3)</f>
        <v>76.11111111111111</v>
      </c>
      <c r="N12" s="7"/>
    </row>
    <row r="13" spans="1:10" ht="15.75">
      <c r="A13" s="4">
        <v>11</v>
      </c>
      <c r="B13" s="1" t="s">
        <v>9</v>
      </c>
      <c r="C13" s="14" t="s">
        <v>30</v>
      </c>
      <c r="D13" s="10">
        <v>80</v>
      </c>
      <c r="E13" s="10">
        <v>74</v>
      </c>
      <c r="F13" s="13"/>
      <c r="G13" s="10">
        <v>60</v>
      </c>
      <c r="H13" s="10">
        <v>90</v>
      </c>
      <c r="I13" s="10">
        <v>70</v>
      </c>
      <c r="J13" s="8">
        <f>IF(2*AVERAGE(D13:E13)/3+AVERAGE(G13:I13)/3&lt;70,"СТИПЕНДІЇ НЕМАЄ",2*AVERAGE(D13:E13)/3+AVERAGE(G13:I13)/3)</f>
        <v>75.77777777777777</v>
      </c>
    </row>
    <row r="14" spans="1:10" ht="15.75">
      <c r="A14" s="4">
        <v>12</v>
      </c>
      <c r="B14" s="1" t="s">
        <v>9</v>
      </c>
      <c r="C14" s="14" t="s">
        <v>27</v>
      </c>
      <c r="D14" s="10">
        <v>77</v>
      </c>
      <c r="E14" s="10">
        <v>74</v>
      </c>
      <c r="F14" s="13"/>
      <c r="G14" s="10">
        <v>50</v>
      </c>
      <c r="H14" s="10">
        <v>90</v>
      </c>
      <c r="I14" s="10">
        <v>80</v>
      </c>
      <c r="J14" s="8">
        <f>IF(2*AVERAGE(D14:E14)/3+AVERAGE(G14:I14)/3&lt;70,"СТИПЕНДІЇ НЕМАЄ",2*AVERAGE(D14:E14)/3+AVERAGE(G14:I14)/3)</f>
        <v>74.77777777777777</v>
      </c>
    </row>
    <row r="15" spans="1:13" ht="15.75">
      <c r="A15" s="5">
        <v>13</v>
      </c>
      <c r="B15" s="1" t="s">
        <v>9</v>
      </c>
      <c r="C15" s="14" t="s">
        <v>24</v>
      </c>
      <c r="D15" s="10">
        <v>50</v>
      </c>
      <c r="E15" s="10">
        <v>86</v>
      </c>
      <c r="F15" s="13"/>
      <c r="G15" s="10">
        <v>63</v>
      </c>
      <c r="H15" s="10">
        <v>90</v>
      </c>
      <c r="I15" s="10">
        <v>92</v>
      </c>
      <c r="J15" s="8">
        <f>IF(2*AVERAGE(D15:E15)/3+AVERAGE(G15:I15)/3&lt;70,"СТИПЕНДІЇ НЕМАЄ",2*AVERAGE(D15:E15)/3+AVERAGE(G15:I15)/3)</f>
        <v>72.55555555555556</v>
      </c>
      <c r="K15" s="7"/>
      <c r="L15" s="7"/>
      <c r="M15" s="7"/>
    </row>
    <row r="16" spans="1:10" ht="15.75">
      <c r="A16" s="4">
        <v>14</v>
      </c>
      <c r="B16" s="1" t="s">
        <v>3</v>
      </c>
      <c r="C16" s="15" t="s">
        <v>12</v>
      </c>
      <c r="D16" s="6">
        <v>50</v>
      </c>
      <c r="E16" s="6">
        <v>92</v>
      </c>
      <c r="F16" s="11"/>
      <c r="G16" s="6">
        <v>56</v>
      </c>
      <c r="H16" s="6">
        <v>80</v>
      </c>
      <c r="I16" s="6">
        <v>80</v>
      </c>
      <c r="J16" s="8">
        <f>IF(2*AVERAGE(D16:E16)/3+AVERAGE(G16:I16)/3&lt;70,"СТИПЕНДІЇ НЕМАЄ",2*AVERAGE(D16:E16)/3+AVERAGE(G16:I16)/3)</f>
        <v>71.33333333333334</v>
      </c>
    </row>
    <row r="17" spans="1:10" ht="15.75">
      <c r="A17" s="4">
        <v>15</v>
      </c>
      <c r="B17" s="1" t="s">
        <v>9</v>
      </c>
      <c r="C17" s="14" t="s">
        <v>29</v>
      </c>
      <c r="D17" s="10">
        <v>77</v>
      </c>
      <c r="E17" s="10">
        <v>55</v>
      </c>
      <c r="F17" s="13"/>
      <c r="G17" s="10">
        <v>70</v>
      </c>
      <c r="H17" s="10">
        <v>90</v>
      </c>
      <c r="I17" s="10">
        <v>71</v>
      </c>
      <c r="J17" s="8">
        <f>2*AVERAGE(D17:E17)/3+AVERAGE(G17:I17)/3</f>
        <v>69.66666666666667</v>
      </c>
    </row>
    <row r="18" spans="1:10" ht="15.75">
      <c r="A18" s="4">
        <v>16</v>
      </c>
      <c r="B18" s="1" t="s">
        <v>9</v>
      </c>
      <c r="C18" s="14" t="s">
        <v>18</v>
      </c>
      <c r="D18" s="6">
        <v>75</v>
      </c>
      <c r="E18" s="6">
        <v>70</v>
      </c>
      <c r="F18" s="11"/>
      <c r="G18" s="6">
        <v>54</v>
      </c>
      <c r="H18" s="6">
        <v>60</v>
      </c>
      <c r="I18" s="6">
        <v>70</v>
      </c>
      <c r="J18" s="8">
        <f>2*AVERAGE(D18:E18)/3+AVERAGE(G18:I18)/3</f>
        <v>68.77777777777779</v>
      </c>
    </row>
    <row r="19" spans="1:14" ht="15.75">
      <c r="A19" s="4">
        <v>17</v>
      </c>
      <c r="B19" s="1" t="s">
        <v>9</v>
      </c>
      <c r="C19" s="9" t="s">
        <v>10</v>
      </c>
      <c r="D19" s="6">
        <v>50</v>
      </c>
      <c r="E19" s="6">
        <v>80</v>
      </c>
      <c r="F19" s="11"/>
      <c r="G19" s="6">
        <v>53</v>
      </c>
      <c r="H19" s="6">
        <v>90</v>
      </c>
      <c r="I19" s="6">
        <v>85</v>
      </c>
      <c r="J19" s="8">
        <f>2*AVERAGE(D19:E19)/3+AVERAGE(G19:I19)/3</f>
        <v>68.66666666666667</v>
      </c>
      <c r="K19" s="7"/>
      <c r="L19" s="7"/>
      <c r="M19" s="7"/>
      <c r="N19" s="7"/>
    </row>
    <row r="20" spans="1:10" ht="15.75">
      <c r="A20" s="4">
        <v>18</v>
      </c>
      <c r="B20" s="1" t="s">
        <v>9</v>
      </c>
      <c r="C20" s="9" t="s">
        <v>23</v>
      </c>
      <c r="D20" s="6">
        <v>50</v>
      </c>
      <c r="E20" s="6">
        <v>76</v>
      </c>
      <c r="F20" s="11"/>
      <c r="G20" s="6">
        <v>56</v>
      </c>
      <c r="H20" s="6">
        <v>65</v>
      </c>
      <c r="I20" s="6">
        <v>80</v>
      </c>
      <c r="J20" s="8">
        <f>2*AVERAGE(D20:E20)/3+AVERAGE(G20:I20)/3</f>
        <v>64.33333333333333</v>
      </c>
    </row>
    <row r="21" spans="1:10" ht="15.75">
      <c r="A21" s="4">
        <v>19</v>
      </c>
      <c r="B21" s="1" t="s">
        <v>9</v>
      </c>
      <c r="C21" s="14" t="s">
        <v>19</v>
      </c>
      <c r="D21" s="10">
        <v>50</v>
      </c>
      <c r="E21" s="10">
        <v>80</v>
      </c>
      <c r="F21" s="13"/>
      <c r="G21" s="10">
        <v>53</v>
      </c>
      <c r="H21" s="10">
        <v>60</v>
      </c>
      <c r="I21" s="10">
        <v>70</v>
      </c>
      <c r="J21" s="8">
        <f>2*AVERAGE(D21:E21)/3+AVERAGE(G21:I21)/3</f>
        <v>63.66666666666667</v>
      </c>
    </row>
    <row r="22" spans="1:10" ht="15.75">
      <c r="A22" s="16">
        <v>20</v>
      </c>
      <c r="B22" s="1" t="s">
        <v>9</v>
      </c>
      <c r="C22" s="12" t="s">
        <v>22</v>
      </c>
      <c r="D22" s="10"/>
      <c r="E22" s="10"/>
      <c r="F22" s="13"/>
      <c r="G22" s="10"/>
      <c r="H22" s="10">
        <v>60</v>
      </c>
      <c r="I22" s="10"/>
      <c r="J22" s="8" t="e">
        <f>IF(2*AVERAGE(D22:E22)/3+AVERAGE(G22:I22)/3&lt;70,"СТИПЕНДІЇ НЕМАЄ",2*AVERAGE(D22:E22)/3+AVERAGE(G22:I22)/3)</f>
        <v>#DIV/0!</v>
      </c>
    </row>
  </sheetData>
  <sheetProtection/>
  <mergeCells count="2">
    <mergeCell ref="B2:C2"/>
    <mergeCell ref="A1:J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Dekanat</cp:lastModifiedBy>
  <cp:lastPrinted>2022-02-07T13:00:31Z</cp:lastPrinted>
  <dcterms:created xsi:type="dcterms:W3CDTF">2015-07-30T15:20:43Z</dcterms:created>
  <dcterms:modified xsi:type="dcterms:W3CDTF">2023-02-07T13:03:07Z</dcterms:modified>
  <cp:category/>
  <cp:version/>
  <cp:contentType/>
  <cp:contentStatus/>
</cp:coreProperties>
</file>